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u_2007\Desktop\AIR Conference Folder\"/>
    </mc:Choice>
  </mc:AlternateContent>
  <bookViews>
    <workbookView xWindow="0" yWindow="0" windowWidth="20490" windowHeight="7755"/>
  </bookViews>
  <sheets>
    <sheet name="Unemployment by Education" sheetId="2" r:id="rId1"/>
    <sheet name="Economic Climate by Surve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K21" i="2"/>
  <c r="J21" i="2"/>
  <c r="I21" i="2"/>
  <c r="L14" i="2"/>
  <c r="K14" i="2"/>
  <c r="J14" i="2"/>
  <c r="I14" i="2"/>
  <c r="L19" i="2"/>
  <c r="K19" i="2"/>
  <c r="J19" i="2"/>
  <c r="I19" i="2"/>
  <c r="L12" i="2"/>
  <c r="K12" i="2"/>
  <c r="J12" i="2"/>
  <c r="I12" i="2"/>
  <c r="L7" i="2"/>
  <c r="K7" i="2"/>
  <c r="J7" i="2"/>
  <c r="I7" i="2"/>
  <c r="I5" i="2"/>
  <c r="L5" i="2"/>
  <c r="K5" i="2"/>
  <c r="J5" i="2"/>
  <c r="M20" i="2"/>
  <c r="M18" i="2"/>
  <c r="M13" i="2"/>
  <c r="M11" i="2"/>
  <c r="E21" i="2"/>
  <c r="D21" i="2"/>
  <c r="C21" i="2"/>
  <c r="B21" i="2"/>
  <c r="E19" i="2"/>
  <c r="D19" i="2"/>
  <c r="C19" i="2"/>
  <c r="B19" i="2"/>
  <c r="F20" i="2"/>
  <c r="F18" i="2"/>
  <c r="E14" i="2"/>
  <c r="D14" i="2"/>
  <c r="C14" i="2"/>
  <c r="B14" i="2"/>
  <c r="F13" i="2"/>
  <c r="E12" i="2"/>
  <c r="D12" i="2"/>
  <c r="C12" i="2"/>
  <c r="B12" i="2"/>
  <c r="F11" i="2"/>
  <c r="E7" i="2"/>
  <c r="D7" i="2"/>
  <c r="C7" i="2"/>
  <c r="B7" i="2"/>
  <c r="E5" i="2"/>
  <c r="D5" i="2"/>
  <c r="C5" i="2"/>
  <c r="B5" i="2"/>
  <c r="H27" i="1" l="1"/>
  <c r="G27" i="1"/>
  <c r="H5" i="1"/>
  <c r="G5" i="1"/>
  <c r="H16" i="1"/>
  <c r="G16" i="1"/>
  <c r="F31" i="1"/>
  <c r="E31" i="1"/>
  <c r="D31" i="1"/>
  <c r="C31" i="1"/>
  <c r="H30" i="1"/>
  <c r="G30" i="1"/>
  <c r="F28" i="1"/>
  <c r="E28" i="1"/>
  <c r="D28" i="1"/>
  <c r="C28" i="1"/>
  <c r="F25" i="1"/>
  <c r="E25" i="1"/>
  <c r="D25" i="1"/>
  <c r="C25" i="1"/>
  <c r="H24" i="1"/>
  <c r="G24" i="1"/>
  <c r="F20" i="1"/>
  <c r="E20" i="1"/>
  <c r="D20" i="1"/>
  <c r="C20" i="1"/>
  <c r="H19" i="1"/>
  <c r="G19" i="1"/>
  <c r="F17" i="1"/>
  <c r="E17" i="1"/>
  <c r="D17" i="1"/>
  <c r="C17" i="1"/>
  <c r="F14" i="1"/>
  <c r="E14" i="1"/>
  <c r="D14" i="1"/>
  <c r="C14" i="1"/>
  <c r="H13" i="1"/>
  <c r="G13" i="1"/>
  <c r="F9" i="1"/>
  <c r="E9" i="1"/>
  <c r="D9" i="1"/>
  <c r="C9" i="1"/>
  <c r="F3" i="1"/>
  <c r="E3" i="1"/>
  <c r="D3" i="1"/>
  <c r="C3" i="1"/>
  <c r="H8" i="1"/>
  <c r="G8" i="1"/>
  <c r="F6" i="1"/>
  <c r="E6" i="1"/>
  <c r="D6" i="1"/>
  <c r="C6" i="1"/>
  <c r="H2" i="1"/>
  <c r="G2" i="1"/>
</calcChain>
</file>

<file path=xl/sharedStrings.xml><?xml version="1.0" encoding="utf-8"?>
<sst xmlns="http://schemas.openxmlformats.org/spreadsheetml/2006/main" count="80" uniqueCount="24">
  <si>
    <t>GDP</t>
  </si>
  <si>
    <t>Year</t>
  </si>
  <si>
    <t>Unemployment</t>
  </si>
  <si>
    <t>Income</t>
  </si>
  <si>
    <t>1 Yr Change</t>
  </si>
  <si>
    <t>1991 to 1994 Difference</t>
  </si>
  <si>
    <t>1994 to 1995 Difference</t>
  </si>
  <si>
    <t>2000 to 2003 Difference</t>
  </si>
  <si>
    <t>2003 to 2004 Difference</t>
  </si>
  <si>
    <t>2009 to 2012 Difference</t>
  </si>
  <si>
    <t>2012 to 2013 Difference</t>
  </si>
  <si>
    <t>Employed</t>
  </si>
  <si>
    <t>Not Employed, Looking</t>
  </si>
  <si>
    <t>Less than HS</t>
  </si>
  <si>
    <t>HS</t>
  </si>
  <si>
    <t>2-Yr</t>
  </si>
  <si>
    <t>4-Yr</t>
  </si>
  <si>
    <t>Total</t>
  </si>
  <si>
    <t>PIAAC (2012)</t>
  </si>
  <si>
    <t>ALL (2003)</t>
  </si>
  <si>
    <t>IALS (1994)</t>
  </si>
  <si>
    <t>Unemployment Rate by Education Level</t>
  </si>
  <si>
    <t>Percent of Respodents Employed or Not Employed , for by Education Level</t>
  </si>
  <si>
    <t>(Sums across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</si>
</sst>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4" fontId="0" fillId="0" borderId="0" xfId="0" applyNumberFormat="1" applyAlignment="1">
      <alignment vertical="center" wrapText="1"/>
    </xf>
    <xf numFmtId="10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0" borderId="0" xfId="0" applyFill="1"/>
    <xf numFmtId="9" fontId="0" fillId="0" borderId="0" xfId="1" applyFont="1" applyFill="1"/>
    <xf numFmtId="0" fontId="1" fillId="0" borderId="0" xfId="0" applyFont="1"/>
    <xf numFmtId="3" fontId="19" fillId="0" borderId="10" xfId="42" applyNumberFormat="1" applyFont="1" applyFill="1" applyBorder="1" applyAlignment="1" applyProtection="1">
      <alignment horizontal="right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9" fontId="0" fillId="0" borderId="11" xfId="1" applyFont="1" applyBorder="1"/>
    <xf numFmtId="164" fontId="0" fillId="0" borderId="0" xfId="1" applyNumberFormat="1" applyFont="1"/>
    <xf numFmtId="164" fontId="0" fillId="0" borderId="11" xfId="1" applyNumberFormat="1" applyFont="1" applyBorder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1" applyFont="1" applyBorder="1"/>
    <xf numFmtId="0" fontId="15" fillId="0" borderId="0" xfId="0" applyFont="1" applyAlignment="1">
      <alignment horizontal="center"/>
    </xf>
    <xf numFmtId="9" fontId="0" fillId="0" borderId="11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1" builtinId="5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O19" sqref="O19"/>
    </sheetView>
  </sheetViews>
  <sheetFormatPr defaultRowHeight="15" x14ac:dyDescent="0.25"/>
  <cols>
    <col min="1" max="1" width="21.85546875" bestFit="1" customWidth="1"/>
    <col min="2" max="2" width="11.85546875" bestFit="1" customWidth="1"/>
    <col min="8" max="8" width="21.85546875" bestFit="1" customWidth="1"/>
    <col min="9" max="9" width="11.85546875" bestFit="1" customWidth="1"/>
  </cols>
  <sheetData>
    <row r="1" spans="1:13" x14ac:dyDescent="0.25">
      <c r="A1" s="21" t="s">
        <v>22</v>
      </c>
      <c r="B1" s="21"/>
      <c r="C1" s="21"/>
      <c r="D1" s="21"/>
      <c r="E1" s="21"/>
      <c r="F1" s="21"/>
      <c r="H1" s="21" t="s">
        <v>21</v>
      </c>
      <c r="I1" s="21"/>
      <c r="J1" s="21"/>
      <c r="K1" s="21"/>
      <c r="L1" s="21"/>
      <c r="M1" s="21"/>
    </row>
    <row r="2" spans="1:13" x14ac:dyDescent="0.25">
      <c r="A2" s="18" t="s">
        <v>18</v>
      </c>
      <c r="B2" s="18"/>
      <c r="C2" s="18"/>
      <c r="D2" s="18"/>
      <c r="E2" s="18"/>
      <c r="F2" s="18"/>
      <c r="H2" s="18" t="s">
        <v>18</v>
      </c>
      <c r="I2" s="18"/>
      <c r="J2" s="18"/>
      <c r="K2" s="18"/>
      <c r="L2" s="18"/>
      <c r="M2" s="18"/>
    </row>
    <row r="3" spans="1:13" x14ac:dyDescent="0.25">
      <c r="A3" s="9"/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H3" s="9"/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</row>
    <row r="4" spans="1:13" x14ac:dyDescent="0.25">
      <c r="A4" t="s">
        <v>12</v>
      </c>
      <c r="B4">
        <v>106</v>
      </c>
      <c r="C4">
        <v>198</v>
      </c>
      <c r="D4">
        <v>56</v>
      </c>
      <c r="E4">
        <v>50</v>
      </c>
      <c r="F4">
        <v>410</v>
      </c>
      <c r="H4" t="s">
        <v>12</v>
      </c>
      <c r="I4">
        <v>106</v>
      </c>
      <c r="J4">
        <v>198</v>
      </c>
      <c r="K4">
        <v>56</v>
      </c>
      <c r="L4">
        <v>50</v>
      </c>
      <c r="M4">
        <v>410</v>
      </c>
    </row>
    <row r="5" spans="1:13" x14ac:dyDescent="0.25">
      <c r="B5" s="4">
        <f>B4/F4</f>
        <v>0.25853658536585367</v>
      </c>
      <c r="C5" s="4">
        <f>C4/F4</f>
        <v>0.48292682926829267</v>
      </c>
      <c r="D5" s="4">
        <f>D4/F4</f>
        <v>0.13658536585365855</v>
      </c>
      <c r="E5" s="4">
        <f>E4/F4</f>
        <v>0.12195121951219512</v>
      </c>
      <c r="F5" s="3">
        <v>1</v>
      </c>
      <c r="I5" s="4">
        <f>I4/(I4+I6)</f>
        <v>0.28266666666666668</v>
      </c>
      <c r="J5" s="4">
        <f>J4/(J4+J6)</f>
        <v>0.13730929264909847</v>
      </c>
      <c r="K5" s="4">
        <f>K4/(K4+K6)</f>
        <v>8.4720121028744322E-2</v>
      </c>
      <c r="L5" s="4">
        <f>L4/(L4+L6)</f>
        <v>4.6904315196998121E-2</v>
      </c>
    </row>
    <row r="6" spans="1:13" x14ac:dyDescent="0.25">
      <c r="A6" t="s">
        <v>11</v>
      </c>
      <c r="B6">
        <v>269</v>
      </c>
      <c r="C6">
        <v>1244</v>
      </c>
      <c r="D6">
        <v>605</v>
      </c>
      <c r="E6">
        <v>1016</v>
      </c>
      <c r="F6">
        <v>3134</v>
      </c>
      <c r="H6" t="s">
        <v>11</v>
      </c>
      <c r="I6">
        <v>269</v>
      </c>
      <c r="J6">
        <v>1244</v>
      </c>
      <c r="K6">
        <v>605</v>
      </c>
      <c r="L6">
        <v>1016</v>
      </c>
      <c r="M6">
        <v>3134</v>
      </c>
    </row>
    <row r="7" spans="1:13" x14ac:dyDescent="0.25">
      <c r="A7" s="9"/>
      <c r="B7" s="14">
        <f>B6/F6</f>
        <v>8.5832801531589023E-2</v>
      </c>
      <c r="C7" s="14">
        <f>C6/F6</f>
        <v>0.39693682195277602</v>
      </c>
      <c r="D7" s="14">
        <f>D6/F6</f>
        <v>0.19304403318442884</v>
      </c>
      <c r="E7" s="14">
        <f>E6/F6</f>
        <v>0.32418634333120611</v>
      </c>
      <c r="F7" s="22">
        <v>1</v>
      </c>
      <c r="H7" s="9"/>
      <c r="I7" s="14">
        <f>(I6)/(I4+I6)</f>
        <v>0.71733333333333338</v>
      </c>
      <c r="J7" s="14">
        <f>(J6)/(J4+J6)</f>
        <v>0.86269070735090148</v>
      </c>
      <c r="K7" s="14">
        <f>(K6)/(K4+K6)</f>
        <v>0.91527987897125562</v>
      </c>
      <c r="L7" s="14">
        <f>(L6)/(L4+L6)</f>
        <v>0.95309568480300189</v>
      </c>
      <c r="M7" s="9"/>
    </row>
    <row r="8" spans="1:13" x14ac:dyDescent="0.25">
      <c r="A8" t="s">
        <v>23</v>
      </c>
    </row>
    <row r="9" spans="1:13" x14ac:dyDescent="0.25">
      <c r="A9" s="18" t="s">
        <v>19</v>
      </c>
      <c r="B9" s="18"/>
      <c r="C9" s="18"/>
      <c r="D9" s="18"/>
      <c r="E9" s="18"/>
      <c r="F9" s="18"/>
      <c r="H9" s="18" t="s">
        <v>19</v>
      </c>
      <c r="I9" s="18"/>
      <c r="J9" s="18"/>
      <c r="K9" s="18"/>
      <c r="L9" s="18"/>
      <c r="M9" s="18"/>
    </row>
    <row r="10" spans="1:13" x14ac:dyDescent="0.25">
      <c r="A10" s="9"/>
      <c r="B10" s="19" t="s">
        <v>13</v>
      </c>
      <c r="C10" s="19" t="s">
        <v>14</v>
      </c>
      <c r="D10" s="19" t="s">
        <v>15</v>
      </c>
      <c r="E10" s="19" t="s">
        <v>16</v>
      </c>
      <c r="F10" s="19" t="s">
        <v>17</v>
      </c>
      <c r="H10" s="9"/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</row>
    <row r="11" spans="1:13" x14ac:dyDescent="0.25">
      <c r="A11" t="s">
        <v>12</v>
      </c>
      <c r="B11">
        <v>90</v>
      </c>
      <c r="C11">
        <v>145</v>
      </c>
      <c r="D11">
        <v>27</v>
      </c>
      <c r="E11">
        <v>39</v>
      </c>
      <c r="F11">
        <f>SUM(B11:E11)</f>
        <v>301</v>
      </c>
      <c r="H11" t="s">
        <v>12</v>
      </c>
      <c r="I11">
        <v>90</v>
      </c>
      <c r="J11">
        <v>145</v>
      </c>
      <c r="K11">
        <v>27</v>
      </c>
      <c r="L11">
        <v>39</v>
      </c>
      <c r="M11">
        <f>SUM(I11:L11)</f>
        <v>301</v>
      </c>
    </row>
    <row r="12" spans="1:13" x14ac:dyDescent="0.25">
      <c r="B12" s="20">
        <f>B11/F11</f>
        <v>0.29900332225913623</v>
      </c>
      <c r="C12" s="20">
        <f>C11/F11</f>
        <v>0.48172757475083056</v>
      </c>
      <c r="D12" s="20">
        <f>D11/F11</f>
        <v>8.9700996677740868E-2</v>
      </c>
      <c r="E12" s="20">
        <f>E11/F11</f>
        <v>0.12956810631229235</v>
      </c>
      <c r="I12" s="4">
        <f>I11/(I11+I13)</f>
        <v>0.26865671641791045</v>
      </c>
      <c r="J12" s="4">
        <f>J11/(J11+J13)</f>
        <v>0.11544585987261147</v>
      </c>
      <c r="K12" s="4">
        <f>K11/(K11+K13)</f>
        <v>9.2465753424657529E-2</v>
      </c>
      <c r="L12" s="4">
        <f>L11/(L11+L13)</f>
        <v>5.5714285714285716E-2</v>
      </c>
    </row>
    <row r="13" spans="1:13" x14ac:dyDescent="0.25">
      <c r="A13" t="s">
        <v>11</v>
      </c>
      <c r="B13">
        <v>245</v>
      </c>
      <c r="C13">
        <v>1111</v>
      </c>
      <c r="D13">
        <v>265</v>
      </c>
      <c r="E13">
        <v>661</v>
      </c>
      <c r="F13">
        <f>SUM(B13:E13)</f>
        <v>2282</v>
      </c>
      <c r="H13" t="s">
        <v>11</v>
      </c>
      <c r="I13">
        <v>245</v>
      </c>
      <c r="J13">
        <v>1111</v>
      </c>
      <c r="K13">
        <v>265</v>
      </c>
      <c r="L13">
        <v>661</v>
      </c>
      <c r="M13">
        <f>SUM(I13:L13)</f>
        <v>2282</v>
      </c>
    </row>
    <row r="14" spans="1:13" x14ac:dyDescent="0.25">
      <c r="A14" s="9"/>
      <c r="B14" s="14">
        <f>B13/F13</f>
        <v>0.10736196319018405</v>
      </c>
      <c r="C14" s="14">
        <f>C13/F13</f>
        <v>0.4868536371603856</v>
      </c>
      <c r="D14" s="14">
        <f>D13/F13</f>
        <v>0.1161262050832603</v>
      </c>
      <c r="E14" s="14">
        <f>E13/F13</f>
        <v>0.28965819456617004</v>
      </c>
      <c r="F14" s="9"/>
      <c r="H14" s="9"/>
      <c r="I14" s="14">
        <f>(I13)/(I11+I13)</f>
        <v>0.73134328358208955</v>
      </c>
      <c r="J14" s="14">
        <f>(J13)/(J11+J13)</f>
        <v>0.88455414012738853</v>
      </c>
      <c r="K14" s="14">
        <f>(K13)/(K11+K13)</f>
        <v>0.90753424657534243</v>
      </c>
      <c r="L14" s="14">
        <f>(L13)/(L11+L13)</f>
        <v>0.94428571428571428</v>
      </c>
      <c r="M14" s="9"/>
    </row>
    <row r="15" spans="1:13" x14ac:dyDescent="0.25">
      <c r="A15" t="s">
        <v>23</v>
      </c>
    </row>
    <row r="16" spans="1:13" x14ac:dyDescent="0.25">
      <c r="A16" s="18" t="s">
        <v>20</v>
      </c>
      <c r="B16" s="18"/>
      <c r="C16" s="18"/>
      <c r="D16" s="18"/>
      <c r="E16" s="18"/>
      <c r="F16" s="18"/>
      <c r="H16" s="18" t="s">
        <v>20</v>
      </c>
      <c r="I16" s="18"/>
      <c r="J16" s="18"/>
      <c r="K16" s="18"/>
      <c r="L16" s="18"/>
      <c r="M16" s="18"/>
    </row>
    <row r="17" spans="1:13" x14ac:dyDescent="0.25">
      <c r="A17" s="9"/>
      <c r="B17" s="19" t="s">
        <v>13</v>
      </c>
      <c r="C17" s="19" t="s">
        <v>14</v>
      </c>
      <c r="D17" s="19" t="s">
        <v>15</v>
      </c>
      <c r="E17" s="19" t="s">
        <v>16</v>
      </c>
      <c r="F17" s="19" t="s">
        <v>17</v>
      </c>
      <c r="H17" s="9"/>
      <c r="I17" s="19" t="s">
        <v>13</v>
      </c>
      <c r="J17" s="19" t="s">
        <v>14</v>
      </c>
      <c r="K17" s="19" t="s">
        <v>15</v>
      </c>
      <c r="L17" s="19" t="s">
        <v>16</v>
      </c>
      <c r="M17" s="19" t="s">
        <v>17</v>
      </c>
    </row>
    <row r="18" spans="1:13" x14ac:dyDescent="0.25">
      <c r="A18" t="s">
        <v>12</v>
      </c>
      <c r="B18">
        <v>37</v>
      </c>
      <c r="C18">
        <v>48</v>
      </c>
      <c r="D18">
        <v>13</v>
      </c>
      <c r="E18">
        <v>12</v>
      </c>
      <c r="F18">
        <f>SUM(B18:E18)</f>
        <v>110</v>
      </c>
      <c r="H18" t="s">
        <v>12</v>
      </c>
      <c r="I18">
        <v>37</v>
      </c>
      <c r="J18">
        <v>48</v>
      </c>
      <c r="K18">
        <v>13</v>
      </c>
      <c r="L18">
        <v>12</v>
      </c>
      <c r="M18">
        <f>SUM(I18:L18)</f>
        <v>110</v>
      </c>
    </row>
    <row r="19" spans="1:13" x14ac:dyDescent="0.25">
      <c r="B19" s="20">
        <f>B18/F18</f>
        <v>0.33636363636363636</v>
      </c>
      <c r="C19" s="20">
        <f>C18/F18</f>
        <v>0.43636363636363634</v>
      </c>
      <c r="D19" s="20">
        <f>D18/F18</f>
        <v>0.11818181818181818</v>
      </c>
      <c r="E19" s="20">
        <f>E18/F18</f>
        <v>0.10909090909090909</v>
      </c>
      <c r="I19" s="4">
        <f>I18/(I18+I20)</f>
        <v>0.13503649635036497</v>
      </c>
      <c r="J19" s="4">
        <f>J18/(J18+J20)</f>
        <v>4.7761194029850747E-2</v>
      </c>
      <c r="K19" s="4">
        <f>K18/(K18+K20)</f>
        <v>3.591160220994475E-2</v>
      </c>
      <c r="L19" s="4">
        <f>L18/(L18+L20)</f>
        <v>2.1897810218978103E-2</v>
      </c>
    </row>
    <row r="20" spans="1:13" x14ac:dyDescent="0.25">
      <c r="A20" t="s">
        <v>11</v>
      </c>
      <c r="B20">
        <v>237</v>
      </c>
      <c r="C20">
        <v>957</v>
      </c>
      <c r="D20">
        <v>349</v>
      </c>
      <c r="E20">
        <v>536</v>
      </c>
      <c r="F20">
        <f>SUM(B20:E20)</f>
        <v>2079</v>
      </c>
      <c r="H20" t="s">
        <v>11</v>
      </c>
      <c r="I20">
        <v>237</v>
      </c>
      <c r="J20">
        <v>957</v>
      </c>
      <c r="K20">
        <v>349</v>
      </c>
      <c r="L20">
        <v>536</v>
      </c>
      <c r="M20">
        <f>SUM(I20:L20)</f>
        <v>2079</v>
      </c>
    </row>
    <row r="21" spans="1:13" x14ac:dyDescent="0.25">
      <c r="A21" s="9"/>
      <c r="B21" s="14">
        <f>B20/F20</f>
        <v>0.113997113997114</v>
      </c>
      <c r="C21" s="14">
        <f>C20/F20</f>
        <v>0.46031746031746029</v>
      </c>
      <c r="D21" s="14">
        <f>D20/F20</f>
        <v>0.16786916786916786</v>
      </c>
      <c r="E21" s="14">
        <f>E20/F20</f>
        <v>0.25781625781625783</v>
      </c>
      <c r="F21" s="9"/>
      <c r="H21" s="9"/>
      <c r="I21" s="14">
        <f>(I20)/(I18+I20)</f>
        <v>0.86496350364963503</v>
      </c>
      <c r="J21" s="14">
        <f>(J20)/(J18+J20)</f>
        <v>0.9522388059701492</v>
      </c>
      <c r="K21" s="14">
        <f>(K20)/(K18+K20)</f>
        <v>0.96408839779005528</v>
      </c>
      <c r="L21" s="14">
        <f>(L20)/(L18+L20)</f>
        <v>0.97810218978102192</v>
      </c>
      <c r="M21" s="9"/>
    </row>
    <row r="22" spans="1:13" x14ac:dyDescent="0.25">
      <c r="A22" t="s">
        <v>23</v>
      </c>
    </row>
  </sheetData>
  <mergeCells count="8">
    <mergeCell ref="A2:F2"/>
    <mergeCell ref="A9:F9"/>
    <mergeCell ref="A16:F16"/>
    <mergeCell ref="A1:F1"/>
    <mergeCell ref="H1:M1"/>
    <mergeCell ref="H2:M2"/>
    <mergeCell ref="H9:M9"/>
    <mergeCell ref="H16:M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2" workbookViewId="0">
      <selection activeCell="G24" sqref="G24"/>
    </sheetView>
  </sheetViews>
  <sheetFormatPr defaultRowHeight="15" x14ac:dyDescent="0.25"/>
  <cols>
    <col min="1" max="1" width="15" bestFit="1" customWidth="1"/>
    <col min="7" max="8" width="12.7109375" customWidth="1"/>
  </cols>
  <sheetData>
    <row r="1" spans="1:9" ht="30" x14ac:dyDescent="0.25">
      <c r="A1" s="12" t="s">
        <v>1</v>
      </c>
      <c r="B1" s="9">
        <v>1991</v>
      </c>
      <c r="C1" s="9">
        <v>1992</v>
      </c>
      <c r="D1" s="9">
        <v>1993</v>
      </c>
      <c r="E1" s="9">
        <v>1994</v>
      </c>
      <c r="F1" s="9">
        <v>1995</v>
      </c>
      <c r="G1" s="10" t="s">
        <v>5</v>
      </c>
      <c r="H1" s="10" t="s">
        <v>6</v>
      </c>
    </row>
    <row r="2" spans="1:9" x14ac:dyDescent="0.25">
      <c r="A2" s="13" t="s">
        <v>0</v>
      </c>
      <c r="B2" s="1">
        <v>6174</v>
      </c>
      <c r="C2" s="1">
        <v>6539.3</v>
      </c>
      <c r="D2" s="1">
        <v>6878.7</v>
      </c>
      <c r="E2" s="1">
        <v>7308.8</v>
      </c>
      <c r="F2" s="1">
        <v>7664.1</v>
      </c>
      <c r="G2" s="15">
        <f>(E2-B2)/B2</f>
        <v>0.18380304502753486</v>
      </c>
      <c r="H2" s="15">
        <f>(F2-E2)/F2</f>
        <v>4.6358998447306295E-2</v>
      </c>
    </row>
    <row r="3" spans="1:9" x14ac:dyDescent="0.25">
      <c r="A3" s="13" t="s">
        <v>4</v>
      </c>
      <c r="B3" s="1"/>
      <c r="C3" s="4">
        <f>(C2-B2)/B2</f>
        <v>5.9167476514415319E-2</v>
      </c>
      <c r="D3" s="4">
        <f>(D2-C2)/C2</f>
        <v>5.1901579679782185E-2</v>
      </c>
      <c r="E3" s="4">
        <f>(E2-D2)/D2</f>
        <v>6.2526349455565788E-2</v>
      </c>
      <c r="F3" s="4">
        <f>(F2-E2)/E2</f>
        <v>4.8612631348511411E-2</v>
      </c>
      <c r="G3" s="15"/>
      <c r="H3" s="15"/>
    </row>
    <row r="4" spans="1:9" x14ac:dyDescent="0.25">
      <c r="A4" s="13"/>
      <c r="B4" s="1"/>
      <c r="C4" s="4"/>
      <c r="D4" s="4"/>
      <c r="E4" s="4"/>
      <c r="F4" s="4"/>
      <c r="G4" s="15"/>
      <c r="H4" s="15"/>
    </row>
    <row r="5" spans="1:9" x14ac:dyDescent="0.25">
      <c r="A5" s="13" t="s">
        <v>2</v>
      </c>
      <c r="B5" s="2">
        <v>6.4000000000000001E-2</v>
      </c>
      <c r="C5" s="2">
        <v>7.2999999999999995E-2</v>
      </c>
      <c r="D5" s="2">
        <v>7.2999999999999995E-2</v>
      </c>
      <c r="E5" s="2">
        <v>6.6000000000000003E-2</v>
      </c>
      <c r="F5" s="2">
        <v>5.6000000000000001E-2</v>
      </c>
      <c r="G5" s="15">
        <f>(E5-B5)/B5</f>
        <v>3.1250000000000028E-2</v>
      </c>
      <c r="H5" s="15">
        <f>(F5-E5)/F5</f>
        <v>-0.1785714285714286</v>
      </c>
    </row>
    <row r="6" spans="1:9" x14ac:dyDescent="0.25">
      <c r="A6" s="13" t="s">
        <v>4</v>
      </c>
      <c r="C6" s="4">
        <f>(C5-B5)/B5</f>
        <v>0.14062499999999992</v>
      </c>
      <c r="D6" s="4">
        <f>(D5-C5)/C5</f>
        <v>0</v>
      </c>
      <c r="E6" s="4">
        <f>(E5-D5)/D5</f>
        <v>-9.5890410958904007E-2</v>
      </c>
      <c r="F6" s="4">
        <f>(F5-E5)/E5</f>
        <v>-0.15151515151515155</v>
      </c>
      <c r="G6" s="15"/>
      <c r="H6" s="15"/>
    </row>
    <row r="7" spans="1:9" x14ac:dyDescent="0.25">
      <c r="A7" s="13"/>
      <c r="C7" s="4"/>
      <c r="D7" s="4"/>
      <c r="E7" s="4"/>
      <c r="F7" s="4"/>
      <c r="G7" s="15"/>
      <c r="H7" s="15"/>
    </row>
    <row r="8" spans="1:9" x14ac:dyDescent="0.25">
      <c r="A8" s="13" t="s">
        <v>3</v>
      </c>
      <c r="B8" s="8">
        <v>51086</v>
      </c>
      <c r="C8" s="8">
        <v>50667</v>
      </c>
      <c r="D8" s="8">
        <v>50421</v>
      </c>
      <c r="E8" s="8">
        <v>51006</v>
      </c>
      <c r="F8" s="8">
        <v>52604</v>
      </c>
      <c r="G8" s="15">
        <f>(E8-B8)/B8</f>
        <v>-1.5659867674118154E-3</v>
      </c>
      <c r="H8" s="15">
        <f>(F8-E8)/F8</f>
        <v>3.037791802904722E-2</v>
      </c>
      <c r="I8" s="7"/>
    </row>
    <row r="9" spans="1:9" x14ac:dyDescent="0.25">
      <c r="A9" s="12" t="s">
        <v>4</v>
      </c>
      <c r="B9" s="9"/>
      <c r="C9" s="14">
        <f>(C8-B8)/B8</f>
        <v>-8.2018556943193825E-3</v>
      </c>
      <c r="D9" s="14">
        <f>(D8-C8)/C8</f>
        <v>-4.8552312155841076E-3</v>
      </c>
      <c r="E9" s="14">
        <f>(E8-D8)/D8</f>
        <v>1.1602308561908728E-2</v>
      </c>
      <c r="F9" s="14">
        <f>(F8-E8)/E8</f>
        <v>3.1329647492451866E-2</v>
      </c>
      <c r="G9" s="16"/>
      <c r="H9" s="16"/>
    </row>
    <row r="10" spans="1:9" x14ac:dyDescent="0.25">
      <c r="G10" s="5"/>
      <c r="H10" s="5"/>
      <c r="I10" s="5"/>
    </row>
    <row r="11" spans="1:9" x14ac:dyDescent="0.25">
      <c r="C11" s="5"/>
      <c r="D11" s="5"/>
      <c r="E11" s="5"/>
      <c r="F11" s="5"/>
      <c r="G11" s="5"/>
      <c r="H11" s="5"/>
      <c r="I11" s="5"/>
    </row>
    <row r="12" spans="1:9" ht="30" x14ac:dyDescent="0.25">
      <c r="A12" s="12" t="s">
        <v>1</v>
      </c>
      <c r="B12" s="11">
        <v>2000</v>
      </c>
      <c r="C12" s="11">
        <v>2001</v>
      </c>
      <c r="D12" s="11">
        <v>2002</v>
      </c>
      <c r="E12" s="11">
        <v>2003</v>
      </c>
      <c r="F12" s="11">
        <v>2004</v>
      </c>
      <c r="G12" s="10" t="s">
        <v>7</v>
      </c>
      <c r="H12" s="10" t="s">
        <v>8</v>
      </c>
      <c r="I12" s="5"/>
    </row>
    <row r="13" spans="1:9" x14ac:dyDescent="0.25">
      <c r="A13" s="13" t="s">
        <v>0</v>
      </c>
      <c r="B13" s="1">
        <v>10284.799999999999</v>
      </c>
      <c r="C13" s="1">
        <v>10621.8</v>
      </c>
      <c r="D13" s="1">
        <v>10977.5</v>
      </c>
      <c r="E13" s="1">
        <v>11510.7</v>
      </c>
      <c r="F13" s="1">
        <v>12274.9</v>
      </c>
      <c r="G13" s="15">
        <f>(E13-B13)/B13</f>
        <v>0.1191953173615434</v>
      </c>
      <c r="H13" s="15">
        <f>(F13-E13)/F13</f>
        <v>6.2257126330967985E-2</v>
      </c>
      <c r="I13" s="5"/>
    </row>
    <row r="14" spans="1:9" x14ac:dyDescent="0.25">
      <c r="A14" s="13" t="s">
        <v>4</v>
      </c>
      <c r="B14" s="1"/>
      <c r="C14" s="4">
        <f>(C13-B13)/B13</f>
        <v>3.2766801493466086E-2</v>
      </c>
      <c r="D14" s="4">
        <f>(D13-C13)/C13</f>
        <v>3.3487732775989078E-2</v>
      </c>
      <c r="E14" s="4">
        <f>(E13-D13)/D13</f>
        <v>4.8572079253017604E-2</v>
      </c>
      <c r="F14" s="4">
        <f>(F13-E13)/E13</f>
        <v>6.6390401973815572E-2</v>
      </c>
      <c r="G14" s="15"/>
      <c r="H14" s="15"/>
      <c r="I14" s="5"/>
    </row>
    <row r="15" spans="1:9" x14ac:dyDescent="0.25">
      <c r="A15" s="13"/>
      <c r="B15" s="1"/>
      <c r="C15" s="4"/>
      <c r="D15" s="4"/>
      <c r="E15" s="4"/>
      <c r="F15" s="4"/>
      <c r="G15" s="15"/>
      <c r="H15" s="15"/>
      <c r="I15" s="5"/>
    </row>
    <row r="16" spans="1:9" x14ac:dyDescent="0.25">
      <c r="A16" s="13" t="s">
        <v>2</v>
      </c>
      <c r="B16" s="3">
        <v>0.04</v>
      </c>
      <c r="C16" s="2">
        <v>4.2000000000000003E-2</v>
      </c>
      <c r="D16" s="2">
        <v>5.7000000000000002E-2</v>
      </c>
      <c r="E16" s="2">
        <v>5.8000000000000003E-2</v>
      </c>
      <c r="F16" s="2">
        <v>5.7000000000000002E-2</v>
      </c>
      <c r="G16" s="15">
        <f>(E16-B16)/B16</f>
        <v>0.45000000000000007</v>
      </c>
      <c r="H16" s="15">
        <f>(F16-E16)/F16</f>
        <v>-1.7543859649122823E-2</v>
      </c>
      <c r="I16" s="5"/>
    </row>
    <row r="17" spans="1:9" x14ac:dyDescent="0.25">
      <c r="A17" s="13" t="s">
        <v>4</v>
      </c>
      <c r="B17" s="5"/>
      <c r="C17" s="6">
        <f>(C16-B16)/B16</f>
        <v>5.0000000000000044E-2</v>
      </c>
      <c r="D17" s="6">
        <f>(D16-C16)/C16</f>
        <v>0.3571428571428571</v>
      </c>
      <c r="E17" s="6">
        <f>(E16-D16)/D16</f>
        <v>1.7543859649122823E-2</v>
      </c>
      <c r="F17" s="6">
        <f>(F16-E16)/E16</f>
        <v>-1.7241379310344841E-2</v>
      </c>
      <c r="G17" s="17"/>
      <c r="H17" s="17"/>
      <c r="I17" s="5"/>
    </row>
    <row r="18" spans="1:9" x14ac:dyDescent="0.25">
      <c r="A18" s="13"/>
      <c r="B18" s="5"/>
      <c r="C18" s="6"/>
      <c r="D18" s="6"/>
      <c r="E18" s="6"/>
      <c r="F18" s="6"/>
      <c r="G18" s="17"/>
      <c r="H18" s="17"/>
      <c r="I18" s="5"/>
    </row>
    <row r="19" spans="1:9" x14ac:dyDescent="0.25">
      <c r="A19" s="13" t="s">
        <v>3</v>
      </c>
      <c r="B19" s="8">
        <v>57724</v>
      </c>
      <c r="C19" s="8">
        <v>56466</v>
      </c>
      <c r="D19" s="8">
        <v>55807</v>
      </c>
      <c r="E19" s="8">
        <v>55759</v>
      </c>
      <c r="F19" s="8">
        <v>55565</v>
      </c>
      <c r="G19" s="15">
        <f>(E19-B19)/B19</f>
        <v>-3.4041299979211417E-2</v>
      </c>
      <c r="H19" s="15">
        <f>(F19-E19)/F19</f>
        <v>-3.4914064609016466E-3</v>
      </c>
      <c r="I19" s="5"/>
    </row>
    <row r="20" spans="1:9" x14ac:dyDescent="0.25">
      <c r="A20" s="12" t="s">
        <v>4</v>
      </c>
      <c r="B20" s="9"/>
      <c r="C20" s="14">
        <f>(C19-B19)/B19</f>
        <v>-2.1793361513408636E-2</v>
      </c>
      <c r="D20" s="14">
        <f>(D19-C19)/C19</f>
        <v>-1.1670739914284703E-2</v>
      </c>
      <c r="E20" s="14">
        <f>(E19-D19)/D19</f>
        <v>-8.6010715501639581E-4</v>
      </c>
      <c r="F20" s="14">
        <f>(F19-E19)/E19</f>
        <v>-3.4792589537115085E-3</v>
      </c>
      <c r="G20" s="16"/>
      <c r="H20" s="16"/>
      <c r="I20" s="5"/>
    </row>
    <row r="21" spans="1:9" x14ac:dyDescent="0.25">
      <c r="C21" s="5"/>
      <c r="D21" s="5"/>
      <c r="E21" s="5"/>
      <c r="F21" s="5"/>
      <c r="G21" s="5"/>
      <c r="H21" s="5"/>
      <c r="I21" s="5"/>
    </row>
    <row r="23" spans="1:9" ht="30" x14ac:dyDescent="0.25">
      <c r="A23" s="12" t="s">
        <v>1</v>
      </c>
      <c r="B23" s="11">
        <v>2009</v>
      </c>
      <c r="C23" s="11">
        <v>2010</v>
      </c>
      <c r="D23" s="11">
        <v>2011</v>
      </c>
      <c r="E23" s="11">
        <v>2012</v>
      </c>
      <c r="F23" s="11">
        <v>2013</v>
      </c>
      <c r="G23" s="10" t="s">
        <v>9</v>
      </c>
      <c r="H23" s="10" t="s">
        <v>10</v>
      </c>
    </row>
    <row r="24" spans="1:9" x14ac:dyDescent="0.25">
      <c r="A24" s="13" t="s">
        <v>0</v>
      </c>
      <c r="B24" s="1">
        <v>14418.7</v>
      </c>
      <c r="C24" s="1">
        <v>14964.4</v>
      </c>
      <c r="D24" s="1">
        <v>15517.9</v>
      </c>
      <c r="E24" s="1">
        <v>16155.3</v>
      </c>
      <c r="F24" s="1">
        <v>16663.2</v>
      </c>
      <c r="G24" s="15">
        <f>(E24-B24)/B24</f>
        <v>0.12044081643976215</v>
      </c>
      <c r="H24" s="15">
        <f>(F24-E24)/F24</f>
        <v>3.0480339910701513E-2</v>
      </c>
    </row>
    <row r="25" spans="1:9" x14ac:dyDescent="0.25">
      <c r="A25" s="13" t="s">
        <v>4</v>
      </c>
      <c r="B25" s="1"/>
      <c r="C25" s="4">
        <f>(C24-B24)/B24</f>
        <v>3.7846685207404196E-2</v>
      </c>
      <c r="D25" s="4">
        <f>(D24-C24)/C24</f>
        <v>3.6987784341503835E-2</v>
      </c>
      <c r="E25" s="4">
        <f>(E24-D24)/D24</f>
        <v>4.1075145477158612E-2</v>
      </c>
      <c r="F25" s="4">
        <f>(F24-E24)/E24</f>
        <v>3.1438599097509887E-2</v>
      </c>
      <c r="G25" s="15"/>
      <c r="H25" s="15"/>
    </row>
    <row r="26" spans="1:9" x14ac:dyDescent="0.25">
      <c r="A26" s="13"/>
      <c r="B26" s="1"/>
      <c r="C26" s="4"/>
      <c r="D26" s="4"/>
      <c r="E26" s="4"/>
      <c r="F26" s="4"/>
      <c r="G26" s="15"/>
      <c r="H26" s="15"/>
    </row>
    <row r="27" spans="1:9" x14ac:dyDescent="0.25">
      <c r="A27" s="13" t="s">
        <v>2</v>
      </c>
      <c r="B27" s="2">
        <v>7.8E-2</v>
      </c>
      <c r="C27" s="2">
        <v>9.8000000000000004E-2</v>
      </c>
      <c r="D27" s="2">
        <v>9.1999999999999998E-2</v>
      </c>
      <c r="E27" s="2">
        <v>8.3000000000000004E-2</v>
      </c>
      <c r="F27" s="3">
        <v>0.08</v>
      </c>
      <c r="G27" s="15">
        <f>(E27-B27)/B27</f>
        <v>6.4102564102564166E-2</v>
      </c>
      <c r="H27" s="15">
        <f>(F27-E27)/F27</f>
        <v>-3.7500000000000033E-2</v>
      </c>
    </row>
    <row r="28" spans="1:9" x14ac:dyDescent="0.25">
      <c r="A28" s="13" t="s">
        <v>4</v>
      </c>
      <c r="B28" s="5"/>
      <c r="C28" s="6">
        <f>(C27-B27)/B27</f>
        <v>0.25641025641025644</v>
      </c>
      <c r="D28" s="6">
        <f>(D27-C27)/C27</f>
        <v>-6.1224489795918421E-2</v>
      </c>
      <c r="E28" s="6">
        <f>(E27-D27)/D27</f>
        <v>-9.7826086956521674E-2</v>
      </c>
      <c r="F28" s="6">
        <f>(F27-E27)/E27</f>
        <v>-3.6144578313253045E-2</v>
      </c>
      <c r="G28" s="15"/>
      <c r="H28" s="15"/>
    </row>
    <row r="29" spans="1:9" x14ac:dyDescent="0.25">
      <c r="A29" s="13"/>
      <c r="B29" s="5"/>
      <c r="C29" s="6"/>
      <c r="D29" s="6"/>
      <c r="E29" s="6"/>
      <c r="F29" s="6"/>
      <c r="G29" s="15"/>
      <c r="H29" s="15"/>
    </row>
    <row r="30" spans="1:9" x14ac:dyDescent="0.25">
      <c r="A30" s="13" t="s">
        <v>3</v>
      </c>
      <c r="B30" s="8">
        <v>54925</v>
      </c>
      <c r="C30" s="8">
        <v>53507</v>
      </c>
      <c r="D30" s="8">
        <v>52690</v>
      </c>
      <c r="E30" s="8">
        <v>52605</v>
      </c>
      <c r="F30" s="8">
        <v>52789</v>
      </c>
      <c r="G30" s="15">
        <f>(E30-B30)/B30</f>
        <v>-4.2239417387346379E-2</v>
      </c>
      <c r="H30" s="15">
        <f>(F30-E30)/F30</f>
        <v>3.4855746462331169E-3</v>
      </c>
    </row>
    <row r="31" spans="1:9" x14ac:dyDescent="0.25">
      <c r="A31" s="12" t="s">
        <v>4</v>
      </c>
      <c r="B31" s="9"/>
      <c r="C31" s="14">
        <f>(C30-B30)/B30</f>
        <v>-2.5817023213472918E-2</v>
      </c>
      <c r="D31" s="14">
        <f>(D30-C30)/C30</f>
        <v>-1.5269030220345002E-2</v>
      </c>
      <c r="E31" s="14">
        <f>(E30-D30)/D30</f>
        <v>-1.6132093376352249E-3</v>
      </c>
      <c r="F31" s="14">
        <f>(F30-E30)/E30</f>
        <v>3.497766372017869E-3</v>
      </c>
      <c r="G31" s="16"/>
      <c r="H3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Unemployment by Education</vt:lpstr>
      <vt:lpstr>Economic Climate by Survey</vt:lpstr>
    </vt:vector>
  </TitlesOfParts>
  <Company>Penn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mcu_2007</cp:lastModifiedBy>
  <dcterms:created xsi:type="dcterms:W3CDTF">2015-11-17T13:48:31Z</dcterms:created>
  <dcterms:modified xsi:type="dcterms:W3CDTF">2015-12-04T21:15:39Z</dcterms:modified>
</cp:coreProperties>
</file>